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ЕЦП_11-НКРЕК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9" i="1" l="1"/>
  <c r="AC29" i="1"/>
  <c r="AB29" i="1"/>
  <c r="AA29" i="1"/>
  <c r="Z29" i="1"/>
  <c r="Y29" i="1"/>
  <c r="AE29" i="1" s="1"/>
  <c r="W29" i="1"/>
  <c r="V29" i="1"/>
  <c r="U29" i="1"/>
  <c r="T29" i="1"/>
  <c r="S29" i="1"/>
  <c r="R29" i="1"/>
  <c r="X29" i="1" s="1"/>
  <c r="P29" i="1"/>
  <c r="O29" i="1"/>
  <c r="N29" i="1"/>
  <c r="M29" i="1"/>
  <c r="L29" i="1"/>
  <c r="K29" i="1"/>
  <c r="Q29" i="1" s="1"/>
  <c r="I29" i="1"/>
  <c r="H29" i="1"/>
  <c r="G29" i="1"/>
  <c r="F29" i="1"/>
  <c r="E29" i="1"/>
  <c r="D29" i="1"/>
  <c r="J29" i="1" s="1"/>
  <c r="AE28" i="1"/>
  <c r="X28" i="1"/>
  <c r="Q28" i="1"/>
  <c r="J28" i="1"/>
  <c r="AE27" i="1"/>
  <c r="X27" i="1"/>
  <c r="Q27" i="1"/>
  <c r="J27" i="1"/>
  <c r="AG26" i="1"/>
  <c r="AF26" i="1"/>
  <c r="AE26" i="1"/>
  <c r="X26" i="1"/>
  <c r="Q26" i="1"/>
  <c r="J26" i="1"/>
  <c r="AE25" i="1"/>
  <c r="X25" i="1"/>
  <c r="Q25" i="1"/>
  <c r="J25" i="1"/>
  <c r="AE24" i="1"/>
  <c r="X24" i="1"/>
  <c r="Q24" i="1"/>
  <c r="J24" i="1"/>
  <c r="AG23" i="1"/>
  <c r="AG29" i="1" s="1"/>
  <c r="AF23" i="1"/>
  <c r="AF29" i="1" s="1"/>
  <c r="AE23" i="1"/>
  <c r="X23" i="1"/>
  <c r="Q23" i="1"/>
  <c r="J23" i="1"/>
  <c r="AE22" i="1"/>
  <c r="X22" i="1"/>
  <c r="Q22" i="1"/>
  <c r="J22" i="1"/>
  <c r="AE21" i="1"/>
  <c r="X21" i="1"/>
  <c r="Q21" i="1"/>
  <c r="J21" i="1"/>
</calcChain>
</file>

<file path=xl/sharedStrings.xml><?xml version="1.0" encoding="utf-8"?>
<sst xmlns="http://schemas.openxmlformats.org/spreadsheetml/2006/main" count="128" uniqueCount="94">
  <si>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</si>
  <si>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</si>
  <si>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</si>
  <si>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</si>
  <si>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</si>
  <si>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</si>
  <si>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</si>
  <si>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</si>
  <si>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</si>
  <si>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</si>
  <si>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</si>
  <si>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</si>
  <si>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</si>
  <si>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</si>
  <si>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</si>
  <si>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</si>
  <si>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</si>
  <si>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</si>
  <si>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</si>
  <si>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</si>
  <si>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</si>
  <si>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</si>
  <si>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</si>
  <si>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</si>
  <si>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</si>
  <si>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</si>
  <si>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</si>
  <si>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</si>
  <si>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</si>
  <si>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</si>
  <si>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</si>
  <si>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</si>
  <si>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</si>
  <si>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</si>
  <si>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</si>
  <si>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</si>
  <si>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</si>
  <si>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</si>
  <si>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</si>
  <si>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</si>
  <si>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</si>
  <si>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</si>
  <si>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</si>
  <si>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</si>
  <si>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</si>
  <si>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</si>
  <si>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</si>
  <si>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</si>
  <si>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</si>
  <si>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</si>
  <si>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</si>
  <si>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</si>
  <si>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</si>
  <si>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</si>
  <si>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</si>
  <si>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</si>
  <si>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</si>
  <si>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</si>
  <si>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</si>
  <si>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</si>
  <si>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</si>
  <si>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</si>
  <si>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</si>
  <si>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</si>
  <si>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</si>
  <si>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</si>
  <si>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</si>
  <si>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</si>
  <si>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</si>
  <si>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</si>
  <si>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</si>
  <si>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</si>
  <si>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</si>
  <si>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</si>
  <si>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</si>
  <si>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</si>
  <si>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</si>
  <si>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</si>
  <si>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</si>
  <si>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</si>
  <si>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</si>
  <si>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</si>
  <si>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</si>
  <si>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АТ "ЧЕРНІГІВОБЛЕНЕРГО"</t>
  </si>
  <si>
    <t>Код ЄДРПОУ 22815333</t>
  </si>
  <si>
    <t>буд. 40</t>
  </si>
  <si>
    <t>14000, Чернігівська обл., м. Чернігів, вул. Гонча</t>
  </si>
  <si>
    <t>О.Є. Аккуратов</t>
  </si>
  <si>
    <t>(093)7874616</t>
  </si>
  <si>
    <t>─</t>
  </si>
  <si>
    <t xml:space="preserve">
oleksandr.akkuratov@energy.cn.ua</t>
  </si>
  <si>
    <t>C.В. Фелик</t>
  </si>
  <si>
    <t>I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</si>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</sst>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0" applyNumberFormat="1" applyFont="1" applyBorder="1" applyAlignment="1" applyProtection="1">
      <alignment horizontal="center"/>
      <protection locked="0"/>
    </xf>
    <xf numFmtId="49" fontId="30" fillId="0" borderId="1" xfId="1" applyNumberFormat="1" applyBorder="1" applyAlignment="1" applyProtection="1">
      <alignment horizont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npr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0"/>
  <sheetViews>
    <sheetView tabSelected="1" view="pageBreakPreview" zoomScale="85" zoomScaleNormal="85" zoomScaleSheetLayoutView="85" workbookViewId="0"/>
  </sheetViews>
  <sheetFormatPr defaultRowHeight="14.4"/>
  <cols>
    <col min="2" max="2" width="26.109375" customWidth="1"/>
    <col min="3" max="3" width="6" customWidth="1"/>
    <col min="4" max="4" width="8" customWidth="1"/>
    <col min="5" max="5" width="5.6640625" customWidth="1"/>
    <col min="6" max="6" width="6.88671875" customWidth="1"/>
    <col min="7" max="7" width="5.6640625" customWidth="1"/>
    <col min="8" max="8" width="7.21875" customWidth="1"/>
    <col min="9" max="9" width="8" customWidth="1"/>
    <col min="10" max="10" width="12.88671875" customWidth="1"/>
    <col min="11" max="11" width="6.44140625" customWidth="1"/>
    <col min="12" max="12" width="7" customWidth="1"/>
    <col min="13" max="13" width="7.5546875" customWidth="1"/>
    <col min="14" max="14" width="7.44140625" customWidth="1"/>
    <col min="15" max="15" width="7.5546875" customWidth="1"/>
    <col min="16" max="16" width="6.88671875" customWidth="1"/>
    <col min="17" max="17" width="10.5546875" customWidth="1"/>
    <col min="18" max="18" width="9.44140625" customWidth="1"/>
    <col min="19" max="22" width="7" customWidth="1"/>
    <col min="23" max="23" width="8.109375" customWidth="1"/>
    <col min="24" max="24" width="8.5546875" customWidth="1"/>
    <col min="25" max="25" width="7.33203125" customWidth="1"/>
    <col min="26" max="31" width="5.6640625" customWidth="1"/>
    <col min="32" max="32" width="14.88671875" customWidth="1"/>
    <col min="33" max="33" width="13.441406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96" t="s">
        <v>82</v>
      </c>
      <c r="AC2" s="196"/>
      <c r="AD2" s="196"/>
      <c r="AE2" s="196"/>
      <c r="AF2" s="196"/>
      <c r="AG2" s="196"/>
    </row>
    <row r="3" spans="2:33" ht="17.399999999999999">
      <c r="B3" s="197" t="s">
        <v>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</row>
    <row r="4" spans="2:33" ht="17.399999999999999">
      <c r="B4" s="198" t="s">
        <v>1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</row>
    <row r="5" spans="2:33" ht="22.8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199" t="s">
        <v>92</v>
      </c>
      <c r="P5" s="199"/>
      <c r="Q5" s="199"/>
      <c r="R5" s="5"/>
      <c r="S5" s="192" t="s">
        <v>93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00" t="s">
        <v>4</v>
      </c>
      <c r="P6" s="200"/>
      <c r="Q6" s="200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195" t="s">
        <v>5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 t="s">
        <v>6</v>
      </c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1"/>
    </row>
    <row r="8" spans="2:33" ht="39.75" customHeight="1">
      <c r="B8" s="11"/>
      <c r="C8" s="201" t="s">
        <v>7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2" t="s">
        <v>81</v>
      </c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11"/>
    </row>
    <row r="9" spans="2:33" ht="15.6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6">
      <c r="B10" s="15"/>
      <c r="C10" s="16" t="s">
        <v>9</v>
      </c>
      <c r="D10" s="13"/>
      <c r="E10" s="13"/>
      <c r="F10" s="203" t="s">
        <v>83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31"/>
      <c r="U10" s="232" t="s">
        <v>84</v>
      </c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17"/>
    </row>
    <row r="11" spans="2:33" ht="15.6">
      <c r="B11" s="15"/>
      <c r="C11" s="16" t="s">
        <v>10</v>
      </c>
      <c r="D11" s="13"/>
      <c r="E11" s="13"/>
      <c r="F11" s="11"/>
      <c r="G11" s="203" t="s">
        <v>86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17"/>
    </row>
    <row r="12" spans="2:33">
      <c r="B12" s="15"/>
      <c r="C12" s="204" t="s">
        <v>11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17"/>
    </row>
    <row r="13" spans="2:33" ht="15.6">
      <c r="B13" s="15"/>
      <c r="C13" s="205" t="s">
        <v>85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17"/>
    </row>
    <row r="14" spans="2:33">
      <c r="B14" s="15"/>
      <c r="C14" s="236" t="s">
        <v>12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18"/>
    </row>
    <row r="15" spans="2:33" ht="15.6">
      <c r="B15" s="1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8" t="s">
        <v>13</v>
      </c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06" t="s">
        <v>14</v>
      </c>
      <c r="C17" s="209" t="s">
        <v>15</v>
      </c>
      <c r="D17" s="212" t="s">
        <v>16</v>
      </c>
      <c r="E17" s="213"/>
      <c r="F17" s="213"/>
      <c r="G17" s="213"/>
      <c r="H17" s="213"/>
      <c r="I17" s="213"/>
      <c r="J17" s="214"/>
      <c r="K17" s="212" t="s">
        <v>17</v>
      </c>
      <c r="L17" s="213"/>
      <c r="M17" s="213"/>
      <c r="N17" s="213"/>
      <c r="O17" s="213"/>
      <c r="P17" s="213"/>
      <c r="Q17" s="214"/>
      <c r="R17" s="212" t="s">
        <v>18</v>
      </c>
      <c r="S17" s="213"/>
      <c r="T17" s="213"/>
      <c r="U17" s="213"/>
      <c r="V17" s="213"/>
      <c r="W17" s="213"/>
      <c r="X17" s="214"/>
      <c r="Y17" s="212" t="s">
        <v>19</v>
      </c>
      <c r="Z17" s="213"/>
      <c r="AA17" s="213"/>
      <c r="AB17" s="213"/>
      <c r="AC17" s="213"/>
      <c r="AD17" s="213"/>
      <c r="AE17" s="214"/>
      <c r="AF17" s="224" t="s">
        <v>20</v>
      </c>
      <c r="AG17" s="215" t="s">
        <v>21</v>
      </c>
    </row>
    <row r="18" spans="2:33" ht="29.25" customHeight="1">
      <c r="B18" s="207"/>
      <c r="C18" s="210"/>
      <c r="D18" s="218" t="s">
        <v>22</v>
      </c>
      <c r="E18" s="219"/>
      <c r="F18" s="220" t="s">
        <v>23</v>
      </c>
      <c r="G18" s="221"/>
      <c r="H18" s="221"/>
      <c r="I18" s="219"/>
      <c r="J18" s="222" t="s">
        <v>24</v>
      </c>
      <c r="K18" s="218" t="s">
        <v>22</v>
      </c>
      <c r="L18" s="219"/>
      <c r="M18" s="220" t="s">
        <v>23</v>
      </c>
      <c r="N18" s="221"/>
      <c r="O18" s="221"/>
      <c r="P18" s="219"/>
      <c r="Q18" s="222" t="s">
        <v>24</v>
      </c>
      <c r="R18" s="218" t="s">
        <v>22</v>
      </c>
      <c r="S18" s="219"/>
      <c r="T18" s="220" t="s">
        <v>23</v>
      </c>
      <c r="U18" s="221"/>
      <c r="V18" s="221"/>
      <c r="W18" s="219"/>
      <c r="X18" s="222" t="s">
        <v>24</v>
      </c>
      <c r="Y18" s="218" t="s">
        <v>22</v>
      </c>
      <c r="Z18" s="219"/>
      <c r="AA18" s="220" t="s">
        <v>23</v>
      </c>
      <c r="AB18" s="221"/>
      <c r="AC18" s="221"/>
      <c r="AD18" s="219"/>
      <c r="AE18" s="222" t="s">
        <v>24</v>
      </c>
      <c r="AF18" s="225"/>
      <c r="AG18" s="216"/>
    </row>
    <row r="19" spans="2:33" ht="109.2">
      <c r="B19" s="208"/>
      <c r="C19" s="211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23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23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23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23"/>
      <c r="AF19" s="226"/>
      <c r="AG19" s="217"/>
    </row>
    <row r="20" spans="2:33" ht="1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/>
      <c r="F21" s="39">
        <v>0.33020058333965402</v>
      </c>
      <c r="G21" s="39">
        <v>110.18437256510856</v>
      </c>
      <c r="H21" s="39">
        <v>9.5715280602922217</v>
      </c>
      <c r="I21" s="40">
        <v>9.3582574279272135E-2</v>
      </c>
      <c r="J21" s="41">
        <f t="shared" ref="J21:J28" si="0">SUM(D21:I21)</f>
        <v>120.17968378301971</v>
      </c>
      <c r="K21" s="42"/>
      <c r="L21" s="43"/>
      <c r="M21" s="43">
        <v>2.1833865418163515E-2</v>
      </c>
      <c r="N21" s="43">
        <v>0.54761010018824086</v>
      </c>
      <c r="O21" s="43">
        <v>4.1011328924958804E-2</v>
      </c>
      <c r="P21" s="44">
        <v>5.5489667441235083E-3</v>
      </c>
      <c r="Q21" s="45">
        <f t="shared" ref="Q21:Q29" si="1">SUM(K21:P21)</f>
        <v>0.6160042612754868</v>
      </c>
      <c r="R21" s="46"/>
      <c r="S21" s="47"/>
      <c r="T21" s="47">
        <v>0.706374962479007</v>
      </c>
      <c r="U21" s="47">
        <v>521.82735207643964</v>
      </c>
      <c r="V21" s="47">
        <v>22.002013324711289</v>
      </c>
      <c r="W21" s="48">
        <v>0.30606066931575399</v>
      </c>
      <c r="X21" s="49">
        <f t="shared" ref="X21:X29" si="2">SUM(R21:W21)</f>
        <v>544.84180103294568</v>
      </c>
      <c r="Y21" s="50"/>
      <c r="Z21" s="51"/>
      <c r="AA21" s="52"/>
      <c r="AB21" s="52"/>
      <c r="AC21" s="52"/>
      <c r="AD21" s="53"/>
      <c r="AE21" s="54">
        <f t="shared" ref="AE21:AE29" si="3">SUM(Y21:AD21)</f>
        <v>0</v>
      </c>
      <c r="AF21" s="55">
        <v>12</v>
      </c>
      <c r="AG21" s="56">
        <v>48930.913</v>
      </c>
    </row>
    <row r="22" spans="2:33" ht="15" thickBot="1">
      <c r="B22" s="57" t="s">
        <v>62</v>
      </c>
      <c r="C22" s="58" t="s">
        <v>33</v>
      </c>
      <c r="D22" s="59">
        <v>1.1169196080729795</v>
      </c>
      <c r="E22" s="60">
        <v>1.4301664517641544</v>
      </c>
      <c r="F22" s="60">
        <v>4.1923228088562817E-2</v>
      </c>
      <c r="G22" s="60">
        <v>33.091669137470952</v>
      </c>
      <c r="H22" s="60">
        <v>1524.4398698173443</v>
      </c>
      <c r="I22" s="61">
        <v>3.1657880946306549</v>
      </c>
      <c r="J22" s="62">
        <f t="shared" si="0"/>
        <v>1563.2863363373715</v>
      </c>
      <c r="K22" s="63">
        <v>4.2319705985781955E-3</v>
      </c>
      <c r="L22" s="64">
        <v>2.809476856033704E-2</v>
      </c>
      <c r="M22" s="64">
        <v>2.0961614044281412E-3</v>
      </c>
      <c r="N22" s="64">
        <v>0.1546418942679639</v>
      </c>
      <c r="O22" s="64">
        <v>6.8806360194998168</v>
      </c>
      <c r="P22" s="65">
        <v>6.7602929109751977E-2</v>
      </c>
      <c r="Q22" s="66">
        <f t="shared" si="1"/>
        <v>7.1373037434408761</v>
      </c>
      <c r="R22" s="67">
        <v>1.9825515255515769</v>
      </c>
      <c r="S22" s="68">
        <v>2.087892507814769</v>
      </c>
      <c r="T22" s="68">
        <v>5.6235435156115399E-2</v>
      </c>
      <c r="U22" s="68">
        <v>71.364870282429862</v>
      </c>
      <c r="V22" s="68">
        <v>2848.5905457995004</v>
      </c>
      <c r="W22" s="69">
        <v>5.7387701692603494</v>
      </c>
      <c r="X22" s="70">
        <f t="shared" si="2"/>
        <v>2929.8208657197133</v>
      </c>
      <c r="Y22" s="71"/>
      <c r="Z22" s="72">
        <v>2.3668006647038138E-3</v>
      </c>
      <c r="AA22" s="73"/>
      <c r="AB22" s="73"/>
      <c r="AC22" s="73">
        <v>5.030097843849766E-3</v>
      </c>
      <c r="AD22" s="74">
        <v>3.1011466830314356E-3</v>
      </c>
      <c r="AE22" s="75">
        <f t="shared" si="3"/>
        <v>1.0498045191585016E-2</v>
      </c>
      <c r="AF22" s="76">
        <v>31</v>
      </c>
      <c r="AG22" s="77">
        <v>93956.285000000003</v>
      </c>
    </row>
    <row r="23" spans="2:33">
      <c r="B23" s="78" t="s">
        <v>63</v>
      </c>
      <c r="C23" s="37" t="s">
        <v>64</v>
      </c>
      <c r="D23" s="38">
        <v>50.80860460465982</v>
      </c>
      <c r="E23" s="39">
        <v>9.612227378350239</v>
      </c>
      <c r="F23" s="39">
        <v>7.8727219759079343</v>
      </c>
      <c r="G23" s="39">
        <v>64.222484433932991</v>
      </c>
      <c r="H23" s="39">
        <v>6426.177392830301</v>
      </c>
      <c r="I23" s="40">
        <v>84.429606211257209</v>
      </c>
      <c r="J23" s="41">
        <f>SUM(D23:I23)</f>
        <v>6643.1230374344086</v>
      </c>
      <c r="K23" s="42">
        <v>0.24451998593365373</v>
      </c>
      <c r="L23" s="43">
        <v>0.1743089217869776</v>
      </c>
      <c r="M23" s="43">
        <v>0.17945623918304868</v>
      </c>
      <c r="N23" s="43">
        <v>0.39066518648251702</v>
      </c>
      <c r="O23" s="43">
        <v>29.656917332634613</v>
      </c>
      <c r="P23" s="44">
        <v>0.97509256896991592</v>
      </c>
      <c r="Q23" s="45">
        <f t="shared" si="1"/>
        <v>31.620960234990726</v>
      </c>
      <c r="R23" s="46">
        <v>115.24042098879028</v>
      </c>
      <c r="S23" s="47">
        <v>21.232904914661834</v>
      </c>
      <c r="T23" s="47">
        <v>18.983164774931701</v>
      </c>
      <c r="U23" s="47">
        <v>138.39215805797454</v>
      </c>
      <c r="V23" s="47">
        <v>15110.523064297362</v>
      </c>
      <c r="W23" s="48">
        <v>179.31503676003325</v>
      </c>
      <c r="X23" s="49">
        <f t="shared" si="2"/>
        <v>15583.686749793755</v>
      </c>
      <c r="Y23" s="50">
        <v>3.0178863246154163E-2</v>
      </c>
      <c r="Z23" s="51">
        <v>0.13620911968116281</v>
      </c>
      <c r="AA23" s="52">
        <v>1.048942610686286E-2</v>
      </c>
      <c r="AB23" s="52">
        <v>2.2890565205099741E-2</v>
      </c>
      <c r="AC23" s="52">
        <v>4.126473001579016E-2</v>
      </c>
      <c r="AD23" s="53">
        <v>7.8681900611610248E-2</v>
      </c>
      <c r="AE23" s="54">
        <f t="shared" si="3"/>
        <v>0.31971460486667996</v>
      </c>
      <c r="AF23" s="79">
        <f>SUM(AF24,AF25)</f>
        <v>1722</v>
      </c>
      <c r="AG23" s="80">
        <f>SUM(AG24,AG25)</f>
        <v>167892.16899999999</v>
      </c>
    </row>
    <row r="24" spans="2:33" ht="26.4">
      <c r="B24" s="81" t="s">
        <v>65</v>
      </c>
      <c r="C24" s="82" t="s">
        <v>34</v>
      </c>
      <c r="D24" s="83">
        <v>35.008882962167306</v>
      </c>
      <c r="E24" s="84">
        <v>7.5049404038986163</v>
      </c>
      <c r="F24" s="84">
        <v>10.557820119253233</v>
      </c>
      <c r="G24" s="84">
        <v>21.90540911670827</v>
      </c>
      <c r="H24" s="84">
        <v>6113.617864793443</v>
      </c>
      <c r="I24" s="85">
        <v>52.411390087456439</v>
      </c>
      <c r="J24" s="86">
        <f t="shared" si="0"/>
        <v>6241.0063074829268</v>
      </c>
      <c r="K24" s="87">
        <v>0.16429360463342141</v>
      </c>
      <c r="L24" s="88">
        <v>0.13032413199636259</v>
      </c>
      <c r="M24" s="88">
        <v>0.28369636198299697</v>
      </c>
      <c r="N24" s="88">
        <v>0.27816701555662698</v>
      </c>
      <c r="O24" s="88">
        <v>27.928847808706585</v>
      </c>
      <c r="P24" s="89">
        <v>1.0661690661751693</v>
      </c>
      <c r="Q24" s="90">
        <f t="shared" si="1"/>
        <v>29.851497989051165</v>
      </c>
      <c r="R24" s="91">
        <v>59.612645057063176</v>
      </c>
      <c r="S24" s="92">
        <v>11.772923094891432</v>
      </c>
      <c r="T24" s="92">
        <v>15.771184740637899</v>
      </c>
      <c r="U24" s="92">
        <v>44.947513512293263</v>
      </c>
      <c r="V24" s="92">
        <v>9902.6561477302712</v>
      </c>
      <c r="W24" s="93">
        <v>86.119472522534295</v>
      </c>
      <c r="X24" s="94">
        <f t="shared" si="2"/>
        <v>10120.879886657691</v>
      </c>
      <c r="Y24" s="95">
        <v>1.4577090440821956E-2</v>
      </c>
      <c r="Z24" s="96">
        <v>8.1209987000543174E-2</v>
      </c>
      <c r="AA24" s="97">
        <v>1.4793748054658749E-2</v>
      </c>
      <c r="AB24" s="97">
        <v>1.4253629777910688E-2</v>
      </c>
      <c r="AC24" s="97">
        <v>2.0020994427932353E-2</v>
      </c>
      <c r="AD24" s="98">
        <v>3.7628239946781564E-2</v>
      </c>
      <c r="AE24" s="99">
        <f t="shared" si="3"/>
        <v>0.18248368964864847</v>
      </c>
      <c r="AF24" s="100">
        <v>999</v>
      </c>
      <c r="AG24" s="101">
        <v>122980.34700000001</v>
      </c>
    </row>
    <row r="25" spans="2:33" ht="15" thickBot="1">
      <c r="B25" s="102" t="s">
        <v>66</v>
      </c>
      <c r="C25" s="58" t="s">
        <v>67</v>
      </c>
      <c r="D25" s="59">
        <v>71.322164642118523</v>
      </c>
      <c r="E25" s="60">
        <v>12.348222280330583</v>
      </c>
      <c r="F25" s="60">
        <v>4.386526255734899</v>
      </c>
      <c r="G25" s="60">
        <v>119.16483625327849</v>
      </c>
      <c r="H25" s="60">
        <v>6831.9888867758573</v>
      </c>
      <c r="I25" s="61">
        <v>126.00043977464522</v>
      </c>
      <c r="J25" s="62">
        <f t="shared" si="0"/>
        <v>7165.2110759819652</v>
      </c>
      <c r="K25" s="63">
        <v>0.34868186464449569</v>
      </c>
      <c r="L25" s="64">
        <v>0.23141654978962131</v>
      </c>
      <c r="M25" s="64">
        <v>4.4116132201805054E-2</v>
      </c>
      <c r="N25" s="64">
        <v>0.53672712577554849</v>
      </c>
      <c r="O25" s="64">
        <v>31.900555463110436</v>
      </c>
      <c r="P25" s="65">
        <v>0.8568434481501731</v>
      </c>
      <c r="Q25" s="66">
        <f t="shared" si="1"/>
        <v>33.918340583672077</v>
      </c>
      <c r="R25" s="67">
        <v>55.627775931726617</v>
      </c>
      <c r="S25" s="68">
        <v>9.4599818197703787</v>
      </c>
      <c r="T25" s="68">
        <v>3.2119800342937412</v>
      </c>
      <c r="U25" s="68">
        <v>93.444644545681996</v>
      </c>
      <c r="V25" s="68">
        <v>5207.8669165668534</v>
      </c>
      <c r="W25" s="69">
        <v>93.19556423749988</v>
      </c>
      <c r="X25" s="70">
        <f t="shared" si="2"/>
        <v>5462.8068631358256</v>
      </c>
      <c r="Y25" s="71">
        <v>5.0435416518094155E-2</v>
      </c>
      <c r="Z25" s="72">
        <v>0.20761721380971623</v>
      </c>
      <c r="AA25" s="73">
        <v>4.9009120371470904E-3</v>
      </c>
      <c r="AB25" s="73">
        <v>3.4104325639258012E-2</v>
      </c>
      <c r="AC25" s="73">
        <v>6.8846522610755856E-2</v>
      </c>
      <c r="AD25" s="74">
        <v>0.13198389870127811</v>
      </c>
      <c r="AE25" s="75">
        <f t="shared" si="3"/>
        <v>0.49788828931624951</v>
      </c>
      <c r="AF25" s="76">
        <v>723</v>
      </c>
      <c r="AG25" s="77">
        <v>44911.822</v>
      </c>
    </row>
    <row r="26" spans="2:33">
      <c r="B26" s="103" t="s">
        <v>68</v>
      </c>
      <c r="C26" s="104" t="s">
        <v>35</v>
      </c>
      <c r="D26" s="105">
        <v>5.6308721824212045</v>
      </c>
      <c r="E26" s="106">
        <v>2.1856309514780006</v>
      </c>
      <c r="F26" s="106">
        <v>0.35618539996000742</v>
      </c>
      <c r="G26" s="106">
        <v>7.1379346604425384</v>
      </c>
      <c r="H26" s="106">
        <v>1.1347628372647851</v>
      </c>
      <c r="I26" s="107">
        <v>16.578942196970221</v>
      </c>
      <c r="J26" s="108">
        <f t="shared" si="0"/>
        <v>33.02432822853676</v>
      </c>
      <c r="K26" s="109">
        <v>2.4460962441476414E-2</v>
      </c>
      <c r="L26" s="110">
        <v>1.8613775365966336E-2</v>
      </c>
      <c r="M26" s="110">
        <v>6.7797720424472687E-3</v>
      </c>
      <c r="N26" s="110">
        <v>3.233708206058182E-2</v>
      </c>
      <c r="O26" s="110">
        <v>3.4752149599729704E-3</v>
      </c>
      <c r="P26" s="111">
        <v>0.11158267081302102</v>
      </c>
      <c r="Q26" s="112">
        <f t="shared" si="1"/>
        <v>0.19724947768346585</v>
      </c>
      <c r="R26" s="113">
        <v>11.921837184251459</v>
      </c>
      <c r="S26" s="114">
        <v>4.7217714588370354</v>
      </c>
      <c r="T26" s="114">
        <v>0.83224452198075505</v>
      </c>
      <c r="U26" s="114">
        <v>13.620113570002191</v>
      </c>
      <c r="V26" s="114">
        <v>2.1055340961519859</v>
      </c>
      <c r="W26" s="115">
        <v>30.95883063013865</v>
      </c>
      <c r="X26" s="116">
        <f t="shared" si="2"/>
        <v>64.160331461362077</v>
      </c>
      <c r="Y26" s="117">
        <v>3.7923972777482816E-5</v>
      </c>
      <c r="Z26" s="118"/>
      <c r="AA26" s="119"/>
      <c r="AB26" s="119">
        <v>1.0687665055472429E-4</v>
      </c>
      <c r="AC26" s="119"/>
      <c r="AD26" s="120">
        <v>4.5336385638536272E-4</v>
      </c>
      <c r="AE26" s="121">
        <f t="shared" si="3"/>
        <v>5.981644797175698E-4</v>
      </c>
      <c r="AF26" s="79">
        <f>SUM(AF27,AF28)</f>
        <v>578343</v>
      </c>
      <c r="AG26" s="80">
        <f>SUM(AG27,AG28)</f>
        <v>1080723.47</v>
      </c>
    </row>
    <row r="27" spans="2:33" ht="26.4">
      <c r="B27" s="81" t="s">
        <v>65</v>
      </c>
      <c r="C27" s="82" t="s">
        <v>69</v>
      </c>
      <c r="D27" s="83">
        <v>6.0448969503152217</v>
      </c>
      <c r="E27" s="84">
        <v>2.6074011461492925</v>
      </c>
      <c r="F27" s="84">
        <v>0.49375049587129927</v>
      </c>
      <c r="G27" s="84">
        <v>4.9165685095787079</v>
      </c>
      <c r="H27" s="84">
        <v>0.5862266787913557</v>
      </c>
      <c r="I27" s="85">
        <v>10.642469164433974</v>
      </c>
      <c r="J27" s="86">
        <f t="shared" si="0"/>
        <v>25.29131294513985</v>
      </c>
      <c r="K27" s="87">
        <v>2.5895162127028495E-2</v>
      </c>
      <c r="L27" s="88">
        <v>2.350582534344809E-2</v>
      </c>
      <c r="M27" s="88">
        <v>9.0233318889492414E-3</v>
      </c>
      <c r="N27" s="88">
        <v>2.9865184036911133E-2</v>
      </c>
      <c r="O27" s="88">
        <v>2.1757306854314536E-3</v>
      </c>
      <c r="P27" s="89">
        <v>0.10250956650168139</v>
      </c>
      <c r="Q27" s="90">
        <f t="shared" si="1"/>
        <v>0.19297480058344979</v>
      </c>
      <c r="R27" s="91">
        <v>8.3444064069469501</v>
      </c>
      <c r="S27" s="92">
        <v>3.641070405343255</v>
      </c>
      <c r="T27" s="92">
        <v>0.70564720614325105</v>
      </c>
      <c r="U27" s="92">
        <v>7.0001286546443717</v>
      </c>
      <c r="V27" s="92">
        <v>0.75084839145115279</v>
      </c>
      <c r="W27" s="93">
        <v>14.431211022435351</v>
      </c>
      <c r="X27" s="94">
        <f t="shared" si="2"/>
        <v>34.873312086964333</v>
      </c>
      <c r="Y27" s="95"/>
      <c r="Z27" s="96"/>
      <c r="AA27" s="97"/>
      <c r="AB27" s="97">
        <v>1.8919397264621337E-4</v>
      </c>
      <c r="AC27" s="97"/>
      <c r="AD27" s="98">
        <v>6.7133345132527325E-4</v>
      </c>
      <c r="AE27" s="99">
        <f t="shared" si="3"/>
        <v>8.6052742397148664E-4</v>
      </c>
      <c r="AF27" s="122">
        <v>326664</v>
      </c>
      <c r="AG27" s="101">
        <v>724115.12899999996</v>
      </c>
    </row>
    <row r="28" spans="2:33" ht="15" thickBot="1">
      <c r="B28" s="102" t="s">
        <v>66</v>
      </c>
      <c r="C28" s="26" t="s">
        <v>36</v>
      </c>
      <c r="D28" s="123">
        <v>5.0933233492603067</v>
      </c>
      <c r="E28" s="124">
        <v>1.6380258476557239</v>
      </c>
      <c r="F28" s="124">
        <v>0.17757783218833448</v>
      </c>
      <c r="G28" s="124">
        <v>10.022044199332811</v>
      </c>
      <c r="H28" s="124">
        <v>1.8469544615335853</v>
      </c>
      <c r="I28" s="125">
        <v>24.286558743591574</v>
      </c>
      <c r="J28" s="126">
        <f t="shared" si="0"/>
        <v>43.064484433562335</v>
      </c>
      <c r="K28" s="127">
        <v>2.2598870056497175E-2</v>
      </c>
      <c r="L28" s="128">
        <v>1.2262184927219278E-2</v>
      </c>
      <c r="M28" s="128">
        <v>3.8668473308452389E-3</v>
      </c>
      <c r="N28" s="128">
        <v>3.5546469520843733E-2</v>
      </c>
      <c r="O28" s="128">
        <v>5.162399664028019E-3</v>
      </c>
      <c r="P28" s="129">
        <v>0.12336273088168874</v>
      </c>
      <c r="Q28" s="130">
        <f t="shared" si="1"/>
        <v>0.20279950238112218</v>
      </c>
      <c r="R28" s="131">
        <v>3.5774307773044383</v>
      </c>
      <c r="S28" s="132">
        <v>1.0807010534937962</v>
      </c>
      <c r="T28" s="132">
        <v>0.12659731583750522</v>
      </c>
      <c r="U28" s="132">
        <v>6.619984915357815</v>
      </c>
      <c r="V28" s="132">
        <v>1.3546857047008329</v>
      </c>
      <c r="W28" s="133">
        <v>16.527619607703471</v>
      </c>
      <c r="X28" s="134">
        <f t="shared" si="2"/>
        <v>29.287019374397858</v>
      </c>
      <c r="Y28" s="135">
        <v>8.716254229364268E-5</v>
      </c>
      <c r="Z28" s="136"/>
      <c r="AA28" s="137"/>
      <c r="AB28" s="137"/>
      <c r="AC28" s="137"/>
      <c r="AD28" s="138">
        <v>1.7036315084666525E-4</v>
      </c>
      <c r="AE28" s="139">
        <f t="shared" si="3"/>
        <v>2.5752569314030794E-4</v>
      </c>
      <c r="AF28" s="140">
        <v>251679</v>
      </c>
      <c r="AG28" s="141">
        <v>356608.34100000001</v>
      </c>
    </row>
    <row r="29" spans="2:33" ht="15" thickBot="1">
      <c r="B29" s="142" t="s">
        <v>70</v>
      </c>
      <c r="C29" s="143" t="s">
        <v>71</v>
      </c>
      <c r="D29" s="144">
        <f t="shared" ref="D29:I29" si="4">SUM(D21,D22,D23,D26)</f>
        <v>57.556396395154003</v>
      </c>
      <c r="E29" s="145">
        <f t="shared" si="4"/>
        <v>13.228024781592394</v>
      </c>
      <c r="F29" s="145">
        <f t="shared" si="4"/>
        <v>8.6010311872961598</v>
      </c>
      <c r="G29" s="145">
        <f t="shared" si="4"/>
        <v>214.63646079695505</v>
      </c>
      <c r="H29" s="145">
        <f t="shared" si="4"/>
        <v>7961.3235535452022</v>
      </c>
      <c r="I29" s="145">
        <f t="shared" si="4"/>
        <v>104.26791907713735</v>
      </c>
      <c r="J29" s="146">
        <f>SUM(D29:I29)</f>
        <v>8359.6133857833374</v>
      </c>
      <c r="K29" s="147">
        <f t="shared" ref="K29:P29" si="5">SUM(K21,K22,K23,K26)</f>
        <v>0.27321291897370836</v>
      </c>
      <c r="L29" s="148">
        <f t="shared" si="5"/>
        <v>0.22101746571328099</v>
      </c>
      <c r="M29" s="148">
        <f t="shared" si="5"/>
        <v>0.21016603804808759</v>
      </c>
      <c r="N29" s="148">
        <f t="shared" si="5"/>
        <v>1.1252542629993034</v>
      </c>
      <c r="O29" s="148">
        <f t="shared" si="5"/>
        <v>36.58203989601936</v>
      </c>
      <c r="P29" s="148">
        <f t="shared" si="5"/>
        <v>1.1598271356368124</v>
      </c>
      <c r="Q29" s="149">
        <f t="shared" si="1"/>
        <v>39.571517717390549</v>
      </c>
      <c r="R29" s="150">
        <f t="shared" ref="R29:W29" si="6">SUM(R21,R22,R23,R26)</f>
        <v>129.14480969859329</v>
      </c>
      <c r="S29" s="151">
        <f t="shared" si="6"/>
        <v>28.042568881313638</v>
      </c>
      <c r="T29" s="151">
        <f t="shared" si="6"/>
        <v>20.578019694547578</v>
      </c>
      <c r="U29" s="151">
        <f t="shared" si="6"/>
        <v>745.20449398684616</v>
      </c>
      <c r="V29" s="151">
        <f t="shared" si="6"/>
        <v>17983.221157517724</v>
      </c>
      <c r="W29" s="151">
        <f t="shared" si="6"/>
        <v>216.31869822874802</v>
      </c>
      <c r="X29" s="152">
        <f t="shared" si="2"/>
        <v>19122.509748007771</v>
      </c>
      <c r="Y29" s="153">
        <f t="shared" ref="Y29:AD29" si="7">SUM(Y21,Y22,Y23,Y26)</f>
        <v>3.0216787218931646E-2</v>
      </c>
      <c r="Z29" s="154">
        <f t="shared" si="7"/>
        <v>0.13857592034586663</v>
      </c>
      <c r="AA29" s="154">
        <f t="shared" si="7"/>
        <v>1.048942610686286E-2</v>
      </c>
      <c r="AB29" s="154">
        <f t="shared" si="7"/>
        <v>2.2997441855654464E-2</v>
      </c>
      <c r="AC29" s="154">
        <f t="shared" si="7"/>
        <v>4.6294827859639925E-2</v>
      </c>
      <c r="AD29" s="154">
        <f t="shared" si="7"/>
        <v>8.2236411151027047E-2</v>
      </c>
      <c r="AE29" s="155">
        <f t="shared" si="3"/>
        <v>0.33081081453798256</v>
      </c>
      <c r="AF29" s="156">
        <f>SUM(AF21,AF22,AF23,AF26)</f>
        <v>580108</v>
      </c>
      <c r="AG29" s="157">
        <f>SUM(AG21,AG22,AG23,AG26)</f>
        <v>1391502.8369999998</v>
      </c>
    </row>
    <row r="30" spans="2:33" ht="1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8"/>
      <c r="M31" s="159"/>
      <c r="N31" s="159"/>
      <c r="O31" s="159"/>
      <c r="P31" s="160"/>
      <c r="Q31" s="159"/>
      <c r="R31" s="159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2:33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8"/>
      <c r="M32" s="159"/>
      <c r="N32" s="159"/>
      <c r="O32" s="159"/>
      <c r="P32" s="160"/>
      <c r="Q32" s="159"/>
      <c r="R32" s="159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2:33" ht="18">
      <c r="B33" s="161"/>
      <c r="C33" s="162" t="s">
        <v>74</v>
      </c>
      <c r="D33" s="163"/>
      <c r="E33" s="163"/>
      <c r="F33" s="164"/>
      <c r="G33" s="233"/>
      <c r="H33" s="233"/>
      <c r="I33" s="233"/>
      <c r="J33" s="233"/>
      <c r="K33" s="233"/>
      <c r="L33" s="161"/>
      <c r="M33" s="161"/>
      <c r="N33" s="161"/>
      <c r="O33" s="161"/>
      <c r="P33" s="161"/>
      <c r="Q33" s="161"/>
      <c r="R33" s="161"/>
      <c r="S33" s="161"/>
      <c r="T33" s="161"/>
      <c r="U33" s="234" t="s">
        <v>91</v>
      </c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161"/>
      <c r="AG33" s="161"/>
    </row>
    <row r="34" spans="2:33">
      <c r="B34" s="165"/>
      <c r="C34" s="166"/>
      <c r="D34" s="167"/>
      <c r="E34" s="167"/>
      <c r="F34" s="168"/>
      <c r="G34" s="194" t="s">
        <v>75</v>
      </c>
      <c r="H34" s="194"/>
      <c r="I34" s="194"/>
      <c r="J34" s="194"/>
      <c r="K34" s="194"/>
      <c r="L34" s="170"/>
      <c r="M34" s="170"/>
      <c r="N34" s="170"/>
      <c r="O34" s="170"/>
      <c r="P34" s="170"/>
      <c r="Q34" s="170"/>
      <c r="R34" s="170"/>
      <c r="S34" s="170"/>
      <c r="T34" s="170"/>
      <c r="U34" s="194" t="s">
        <v>76</v>
      </c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70"/>
      <c r="AG34" s="170"/>
    </row>
    <row r="35" spans="2:33">
      <c r="B35" s="165"/>
      <c r="C35" s="166"/>
      <c r="D35" s="167"/>
      <c r="E35" s="167"/>
      <c r="F35" s="168"/>
      <c r="G35" s="193"/>
      <c r="H35" s="193"/>
      <c r="I35" s="193"/>
      <c r="J35" s="193"/>
      <c r="K35" s="193"/>
      <c r="L35" s="170"/>
      <c r="M35" s="170"/>
      <c r="N35" s="170"/>
      <c r="O35" s="170"/>
      <c r="P35" s="170"/>
      <c r="Q35" s="170"/>
      <c r="R35" s="170"/>
      <c r="S35" s="170"/>
      <c r="T35" s="170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70"/>
      <c r="AG35" s="170"/>
    </row>
    <row r="36" spans="2:33" ht="15.6">
      <c r="B36" s="171"/>
      <c r="C36" s="163"/>
      <c r="D36" s="172"/>
      <c r="E36" s="172"/>
      <c r="F36" s="173"/>
      <c r="G36" s="174"/>
      <c r="H36" s="175"/>
      <c r="I36" s="176"/>
      <c r="J36" s="175"/>
      <c r="K36" s="174"/>
      <c r="L36" s="177"/>
      <c r="M36" s="177"/>
      <c r="N36" s="177"/>
      <c r="O36" s="175"/>
      <c r="P36" s="176"/>
      <c r="Q36" s="175"/>
      <c r="R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</row>
    <row r="37" spans="2:33" ht="15.6">
      <c r="B37" s="171"/>
      <c r="C37" s="162" t="s">
        <v>77</v>
      </c>
      <c r="D37" s="175"/>
      <c r="E37" s="175"/>
      <c r="F37" s="235" t="s">
        <v>87</v>
      </c>
      <c r="G37" s="235"/>
      <c r="H37" s="235"/>
      <c r="I37" s="235"/>
      <c r="J37" s="235"/>
      <c r="K37" s="235"/>
      <c r="L37" s="177"/>
      <c r="M37" s="177"/>
      <c r="N37" s="175"/>
      <c r="O37" s="177"/>
      <c r="P37" s="177"/>
      <c r="Q37" s="177"/>
      <c r="R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  <row r="38" spans="2:33">
      <c r="B38" s="166"/>
      <c r="C38" s="178"/>
      <c r="D38" s="179"/>
      <c r="E38" s="178"/>
      <c r="F38" s="180"/>
      <c r="G38" s="181"/>
      <c r="H38" s="227" t="s">
        <v>76</v>
      </c>
      <c r="I38" s="227"/>
      <c r="J38" s="181"/>
      <c r="K38" s="182"/>
      <c r="L38" s="169"/>
      <c r="M38" s="169"/>
      <c r="N38" s="181"/>
      <c r="O38" s="169"/>
      <c r="P38" s="169"/>
      <c r="Q38" s="183"/>
      <c r="R38" s="184"/>
      <c r="S38" s="184"/>
      <c r="T38" s="185"/>
      <c r="U38" s="186"/>
      <c r="V38" s="186"/>
      <c r="W38" s="186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</row>
    <row r="39" spans="2:33" ht="15.6">
      <c r="B39" s="187"/>
      <c r="C39" s="162" t="s">
        <v>78</v>
      </c>
      <c r="D39" s="188"/>
      <c r="E39" s="228" t="s">
        <v>88</v>
      </c>
      <c r="F39" s="228"/>
      <c r="G39" s="228"/>
      <c r="H39" s="228"/>
      <c r="I39" s="228"/>
      <c r="J39" s="228"/>
      <c r="K39" s="228"/>
      <c r="L39" s="162"/>
      <c r="M39" s="162" t="s">
        <v>79</v>
      </c>
      <c r="N39" s="229" t="s">
        <v>89</v>
      </c>
      <c r="O39" s="228"/>
      <c r="P39" s="228"/>
      <c r="Q39" s="228"/>
      <c r="R39" s="228"/>
      <c r="S39" s="228"/>
      <c r="T39" s="162"/>
      <c r="U39" s="162" t="s">
        <v>80</v>
      </c>
      <c r="V39" s="162"/>
      <c r="W39" s="162"/>
      <c r="X39" s="230" t="s">
        <v>90</v>
      </c>
      <c r="Y39" s="228"/>
      <c r="Z39" s="228"/>
      <c r="AA39" s="228"/>
      <c r="AB39" s="228"/>
      <c r="AC39" s="228"/>
      <c r="AD39" s="228"/>
      <c r="AE39" s="228"/>
      <c r="AF39" s="175"/>
      <c r="AG39" s="175"/>
    </row>
    <row r="40" spans="2:33" ht="15.6">
      <c r="B40" s="189"/>
      <c r="C40" s="188"/>
      <c r="D40" s="188"/>
      <c r="E40" s="190"/>
      <c r="F40" s="191"/>
      <c r="G40" s="191"/>
      <c r="H40" s="191"/>
      <c r="I40" s="191"/>
      <c r="J40" s="191"/>
      <c r="K40" s="191"/>
      <c r="L40" s="191"/>
      <c r="M40" s="191"/>
      <c r="N40" s="191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</row>
  </sheetData>
  <mergeCells count="46">
    <mergeCell ref="H38:I38"/>
    <mergeCell ref="E39:K39"/>
    <mergeCell ref="N39:S39"/>
    <mergeCell ref="X39:AE39"/>
    <mergeCell ref="F10:T10"/>
    <mergeCell ref="U10:AF10"/>
    <mergeCell ref="Y18:Z18"/>
    <mergeCell ref="AA18:AD18"/>
    <mergeCell ref="AE18:AE19"/>
    <mergeCell ref="G33:K33"/>
    <mergeCell ref="U33:AE33"/>
    <mergeCell ref="F37:K37"/>
    <mergeCell ref="C14:AF14"/>
    <mergeCell ref="C15:N15"/>
    <mergeCell ref="O15:AF15"/>
    <mergeCell ref="D17:J17"/>
    <mergeCell ref="K17:Q17"/>
    <mergeCell ref="R17:X17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U34:AE34"/>
    <mergeCell ref="G34:K34"/>
    <mergeCell ref="C7:T7"/>
    <mergeCell ref="U7:AF7"/>
    <mergeCell ref="AB2:AG2"/>
    <mergeCell ref="B3:AG3"/>
    <mergeCell ref="B4:AG4"/>
    <mergeCell ref="O5:Q5"/>
    <mergeCell ref="O6:Q6"/>
    <mergeCell ref="C8:T8"/>
    <mergeCell ref="U8:AF8"/>
    <mergeCell ref="G11:AF11"/>
    <mergeCell ref="C12:AF12"/>
    <mergeCell ref="C13:AF13"/>
    <mergeCell ref="B17:B19"/>
    <mergeCell ref="C17:C19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hyperlinks>
    <hyperlink ref="X39" r:id="rId1" display="gnpr@energy.cn.ua"/>
  </hyperlinks>
  <pageMargins left="0.7" right="0.7" top="0.75" bottom="0.7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ЕЦП_11-НКРЕКП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2023-04-18T08:31:58Z</dcterms:modified>
</cp:coreProperties>
</file>