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AA29" i="1"/>
  <c r="Z29" i="1"/>
  <c r="Y29" i="1"/>
  <c r="AE29" i="1" s="1"/>
  <c r="W29" i="1"/>
  <c r="V29" i="1"/>
  <c r="U29" i="1"/>
  <c r="T29" i="1"/>
  <c r="S29" i="1"/>
  <c r="R29" i="1"/>
  <c r="X29" i="1" s="1"/>
  <c r="P29" i="1"/>
  <c r="O29" i="1"/>
  <c r="N29" i="1"/>
  <c r="M29" i="1"/>
  <c r="L29" i="1"/>
  <c r="K29" i="1"/>
  <c r="Q29" i="1" s="1"/>
  <c r="I29" i="1"/>
  <c r="H29" i="1"/>
  <c r="G29" i="1"/>
  <c r="F29" i="1"/>
  <c r="E29" i="1"/>
  <c r="D29" i="1"/>
  <c r="J29" i="1" s="1"/>
  <c r="AE28" i="1"/>
  <c r="X28" i="1"/>
  <c r="Q28" i="1"/>
  <c r="J28" i="1"/>
  <c r="AE27" i="1"/>
  <c r="X27" i="1"/>
  <c r="Q27" i="1"/>
  <c r="J27" i="1"/>
  <c r="AG26" i="1"/>
  <c r="AF26" i="1"/>
  <c r="AE26" i="1"/>
  <c r="X26" i="1"/>
  <c r="Q26" i="1"/>
  <c r="J26" i="1"/>
  <c r="AE25" i="1"/>
  <c r="X25" i="1"/>
  <c r="Q25" i="1"/>
  <c r="J25" i="1"/>
  <c r="AE24" i="1"/>
  <c r="X24" i="1"/>
  <c r="Q24" i="1"/>
  <c r="J24" i="1"/>
  <c r="AG23" i="1"/>
  <c r="AG29" i="1" s="1"/>
  <c r="AF23" i="1"/>
  <c r="AF29" i="1" s="1"/>
  <c r="AE23" i="1"/>
  <c r="X23" i="1"/>
  <c r="Q23" i="1"/>
  <c r="J23" i="1"/>
  <c r="AE22" i="1"/>
  <c r="X22" i="1"/>
  <c r="Q22" i="1"/>
  <c r="J22" i="1"/>
  <c r="AE21" i="1"/>
  <c r="X21" i="1"/>
  <c r="Q21" i="1"/>
  <c r="J21" i="1"/>
</calcChain>
</file>

<file path=xl/sharedStrings.xml><?xml version="1.0" encoding="utf-8"?>
<sst xmlns="http://schemas.openxmlformats.org/spreadsheetml/2006/main" count="132" uniqueCount="97">
  <si>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</si>
  <si>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</si>
  <si>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</si>
  <si>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</si>
  <si>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</si>
  <si>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</si>
  <si>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</si>
  <si>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</si>
  <si>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</si>
  <si>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</si>
  <si>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</si>
  <si>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</si>
  <si>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</si>
  <si>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</si>
  <si>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</si>
  <si>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</si>
  <si>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</si>
  <si>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</si>
  <si>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</si>
  <si>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</si>
  <si>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</si>
  <si>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</si>
  <si>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</si>
  <si>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</si>
  <si>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</si>
  <si>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</si>
  <si>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</si>
  <si>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</si>
  <si>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</si>
  <si>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</si>
  <si>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</si>
  <si>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</si>
  <si>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</si>
  <si>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</si>
  <si>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</si>
  <si>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</si>
  <si>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</si>
  <si>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</si>
  <si>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</si>
  <si>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</si>
  <si>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</si>
  <si>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</si>
  <si>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</si>
  <si>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</si>
  <si>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</si>
  <si>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</si>
  <si>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</si>
  <si>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</si>
  <si>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</si>
  <si>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</si>
  <si>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</si>
  <si>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</si>
  <si>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</si>
  <si>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</si>
  <si>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</si>
  <si>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</si>
  <si>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</si>
  <si>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</si>
  <si>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</si>
  <si>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</si>
  <si>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</si>
  <si>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</si>
  <si>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</si>
  <si>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</si>
  <si>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</si>
  <si>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</si>
  <si>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</si>
  <si>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</si>
  <si>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</si>
  <si>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</si>
  <si>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</si>
  <si>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</si>
  <si>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</si>
  <si>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</si>
  <si>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</si>
  <si>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</si>
  <si>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</si>
  <si>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</si>
  <si>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</si>
  <si>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</si>
  <si>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</si>
  <si>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</si>
  <si>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АТ "ЧЕРНІГІВОБЛЕНЕРГО"</t>
  </si>
  <si>
    <t>Код ЄДРПОУ 22815333</t>
  </si>
  <si>
    <t>буд. 40</t>
  </si>
  <si>
    <t>14000, Чернігівська обл., м. Чернігів, вул. Гонча</t>
  </si>
  <si>
    <t>(093)7874616</t>
  </si>
  <si>
    <t xml:space="preserve">
oleksandr.akkuratov@energy.cn.ua</t>
  </si>
  <si>
    <t>2023</t>
  </si>
  <si>
    <t>II</t>
  </si>
  <si>
    <t>Аккуратов О.Є.</t>
  </si>
  <si>
    <t xml:space="preserve">          (П.І.Б.) </t>
  </si>
  <si>
    <t xml:space="preserve">Фінансовий директор </t>
  </si>
  <si>
    <t>Голова Правління</t>
  </si>
  <si>
    <t xml:space="preserve">           І.В. Сорока</t>
  </si>
  <si>
    <t xml:space="preserve">           С.В. Фелик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</si>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</sst>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5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0" fontId="9" fillId="0" borderId="1" xfId="0" applyFont="1" applyBorder="1" applyAlignment="1" applyProtection="1"/>
    <xf numFmtId="0" fontId="6" fillId="0" borderId="1" xfId="0" applyFont="1" applyBorder="1" applyAlignment="1" applyProtection="1"/>
    <xf numFmtId="0" fontId="34" fillId="0" borderId="0" xfId="0" applyFont="1" applyAlignment="1" applyProtection="1"/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0" fillId="0" borderId="1" xfId="1" applyNumberFormat="1" applyBorder="1" applyAlignment="1" applyProtection="1">
      <alignment horizont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pr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3"/>
  <sheetViews>
    <sheetView tabSelected="1" view="pageBreakPreview" zoomScale="85" zoomScaleNormal="85" zoomScaleSheetLayoutView="85" workbookViewId="0"/>
  </sheetViews>
  <sheetFormatPr defaultRowHeight="14.4"/>
  <cols>
    <col min="2" max="2" width="26.109375" customWidth="1"/>
    <col min="3" max="3" width="6" customWidth="1"/>
    <col min="4" max="4" width="8" customWidth="1"/>
    <col min="5" max="5" width="5.6640625" customWidth="1"/>
    <col min="6" max="6" width="6.88671875" customWidth="1"/>
    <col min="7" max="7" width="5.6640625" customWidth="1"/>
    <col min="8" max="8" width="7.21875" customWidth="1"/>
    <col min="9" max="9" width="8" customWidth="1"/>
    <col min="10" max="10" width="12.88671875" customWidth="1"/>
    <col min="11" max="11" width="6.44140625" customWidth="1"/>
    <col min="12" max="12" width="7" customWidth="1"/>
    <col min="13" max="13" width="7.5546875" customWidth="1"/>
    <col min="14" max="14" width="7.44140625" customWidth="1"/>
    <col min="15" max="15" width="7.5546875" customWidth="1"/>
    <col min="16" max="16" width="6.88671875" customWidth="1"/>
    <col min="17" max="17" width="10.5546875" customWidth="1"/>
    <col min="18" max="18" width="9.44140625" customWidth="1"/>
    <col min="19" max="22" width="7" customWidth="1"/>
    <col min="23" max="23" width="8.109375" customWidth="1"/>
    <col min="24" max="24" width="8.5546875" customWidth="1"/>
    <col min="25" max="25" width="7.33203125" customWidth="1"/>
    <col min="26" max="31" width="5.6640625" customWidth="1"/>
    <col min="32" max="32" width="14.88671875" customWidth="1"/>
    <col min="33" max="33" width="13.441406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12" t="s">
        <v>81</v>
      </c>
      <c r="AC2" s="212"/>
      <c r="AD2" s="212"/>
      <c r="AE2" s="212"/>
      <c r="AF2" s="212"/>
      <c r="AG2" s="212"/>
    </row>
    <row r="3" spans="2:33" ht="17.399999999999999">
      <c r="B3" s="213" t="s">
        <v>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</row>
    <row r="4" spans="2:33" ht="17.399999999999999">
      <c r="B4" s="214" t="s">
        <v>1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</row>
    <row r="5" spans="2:33" ht="22.8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15" t="s">
        <v>89</v>
      </c>
      <c r="P5" s="215"/>
      <c r="Q5" s="215"/>
      <c r="R5" s="5"/>
      <c r="S5" s="192" t="s">
        <v>88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16" t="s">
        <v>4</v>
      </c>
      <c r="P6" s="216"/>
      <c r="Q6" s="216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11" t="s">
        <v>5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 t="s">
        <v>6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11"/>
    </row>
    <row r="8" spans="2:33" ht="39.75" customHeight="1">
      <c r="B8" s="11"/>
      <c r="C8" s="206" t="s">
        <v>7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 t="s">
        <v>80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11"/>
    </row>
    <row r="9" spans="2:33" ht="15.6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6">
      <c r="B10" s="15"/>
      <c r="C10" s="16" t="s">
        <v>9</v>
      </c>
      <c r="D10" s="13"/>
      <c r="E10" s="13"/>
      <c r="F10" s="208" t="s">
        <v>82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35"/>
      <c r="U10" s="236" t="s">
        <v>83</v>
      </c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17"/>
    </row>
    <row r="11" spans="2:33" ht="15.6">
      <c r="B11" s="15"/>
      <c r="C11" s="16" t="s">
        <v>10</v>
      </c>
      <c r="D11" s="13"/>
      <c r="E11" s="13"/>
      <c r="F11" s="11"/>
      <c r="G11" s="208" t="s">
        <v>85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17"/>
    </row>
    <row r="12" spans="2:33">
      <c r="B12" s="15"/>
      <c r="C12" s="209" t="s">
        <v>11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17"/>
    </row>
    <row r="13" spans="2:33" ht="15.6">
      <c r="B13" s="15"/>
      <c r="C13" s="210" t="s">
        <v>84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17"/>
    </row>
    <row r="14" spans="2:33">
      <c r="B14" s="15"/>
      <c r="C14" s="238" t="s">
        <v>12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18"/>
    </row>
    <row r="15" spans="2:33" ht="15.6">
      <c r="B15" s="1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40" t="s">
        <v>13</v>
      </c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199" t="s">
        <v>14</v>
      </c>
      <c r="C17" s="202" t="s">
        <v>15</v>
      </c>
      <c r="D17" s="226" t="s">
        <v>16</v>
      </c>
      <c r="E17" s="227"/>
      <c r="F17" s="227"/>
      <c r="G17" s="227"/>
      <c r="H17" s="227"/>
      <c r="I17" s="227"/>
      <c r="J17" s="228"/>
      <c r="K17" s="226" t="s">
        <v>17</v>
      </c>
      <c r="L17" s="227"/>
      <c r="M17" s="227"/>
      <c r="N17" s="227"/>
      <c r="O17" s="227"/>
      <c r="P17" s="227"/>
      <c r="Q17" s="228"/>
      <c r="R17" s="226" t="s">
        <v>18</v>
      </c>
      <c r="S17" s="227"/>
      <c r="T17" s="227"/>
      <c r="U17" s="227"/>
      <c r="V17" s="227"/>
      <c r="W17" s="227"/>
      <c r="X17" s="228"/>
      <c r="Y17" s="226" t="s">
        <v>19</v>
      </c>
      <c r="Z17" s="227"/>
      <c r="AA17" s="227"/>
      <c r="AB17" s="227"/>
      <c r="AC17" s="227"/>
      <c r="AD17" s="227"/>
      <c r="AE17" s="228"/>
      <c r="AF17" s="229" t="s">
        <v>20</v>
      </c>
      <c r="AG17" s="217" t="s">
        <v>21</v>
      </c>
    </row>
    <row r="18" spans="2:33" ht="29.25" customHeight="1">
      <c r="B18" s="200"/>
      <c r="C18" s="203"/>
      <c r="D18" s="220" t="s">
        <v>22</v>
      </c>
      <c r="E18" s="221"/>
      <c r="F18" s="222" t="s">
        <v>23</v>
      </c>
      <c r="G18" s="223"/>
      <c r="H18" s="223"/>
      <c r="I18" s="221"/>
      <c r="J18" s="224" t="s">
        <v>24</v>
      </c>
      <c r="K18" s="220" t="s">
        <v>22</v>
      </c>
      <c r="L18" s="221"/>
      <c r="M18" s="222" t="s">
        <v>23</v>
      </c>
      <c r="N18" s="223"/>
      <c r="O18" s="223"/>
      <c r="P18" s="221"/>
      <c r="Q18" s="224" t="s">
        <v>24</v>
      </c>
      <c r="R18" s="220" t="s">
        <v>22</v>
      </c>
      <c r="S18" s="221"/>
      <c r="T18" s="222" t="s">
        <v>23</v>
      </c>
      <c r="U18" s="223"/>
      <c r="V18" s="223"/>
      <c r="W18" s="221"/>
      <c r="X18" s="224" t="s">
        <v>24</v>
      </c>
      <c r="Y18" s="220" t="s">
        <v>22</v>
      </c>
      <c r="Z18" s="221"/>
      <c r="AA18" s="222" t="s">
        <v>23</v>
      </c>
      <c r="AB18" s="223"/>
      <c r="AC18" s="223"/>
      <c r="AD18" s="221"/>
      <c r="AE18" s="224" t="s">
        <v>24</v>
      </c>
      <c r="AF18" s="230"/>
      <c r="AG18" s="218"/>
    </row>
    <row r="19" spans="2:33" ht="109.2">
      <c r="B19" s="201"/>
      <c r="C19" s="204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25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25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25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25"/>
      <c r="AF19" s="231"/>
      <c r="AG19" s="219"/>
    </row>
    <row r="20" spans="2:33" ht="1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>
        <v>3.9460031580326422</v>
      </c>
      <c r="F21" s="39">
        <v>1.5756117826335785</v>
      </c>
      <c r="G21" s="39"/>
      <c r="H21" s="39"/>
      <c r="I21" s="40">
        <v>9.0595802850503695</v>
      </c>
      <c r="J21" s="41">
        <f t="shared" ref="J21:J28" si="0">SUM(D21:I21)</f>
        <v>14.581195225716591</v>
      </c>
      <c r="K21" s="42"/>
      <c r="L21" s="43">
        <v>3.6446661656105418E-2</v>
      </c>
      <c r="M21" s="43">
        <v>7.3201886545263981E-2</v>
      </c>
      <c r="N21" s="43"/>
      <c r="O21" s="43"/>
      <c r="P21" s="44">
        <v>0.11288932405689975</v>
      </c>
      <c r="Q21" s="45">
        <f t="shared" ref="Q21:Q29" si="1">SUM(K21:P21)</f>
        <v>0.22253787225826915</v>
      </c>
      <c r="R21" s="46"/>
      <c r="S21" s="47">
        <v>8.3538493889297101</v>
      </c>
      <c r="T21" s="47">
        <v>3.18117397727447</v>
      </c>
      <c r="U21" s="47"/>
      <c r="V21" s="47"/>
      <c r="W21" s="48">
        <v>18.797139486723406</v>
      </c>
      <c r="X21" s="49">
        <f t="shared" ref="X21:X29" si="2">SUM(R21:W21)</f>
        <v>30.332162852927588</v>
      </c>
      <c r="Y21" s="50"/>
      <c r="Z21" s="51"/>
      <c r="AA21" s="52"/>
      <c r="AB21" s="52"/>
      <c r="AC21" s="52"/>
      <c r="AD21" s="53"/>
      <c r="AE21" s="54">
        <f t="shared" ref="AE21:AE29" si="3">SUM(Y21:AD21)</f>
        <v>0</v>
      </c>
      <c r="AF21" s="55">
        <v>12</v>
      </c>
      <c r="AG21" s="56">
        <v>48930.913</v>
      </c>
    </row>
    <row r="22" spans="2:33" ht="15" thickBot="1">
      <c r="B22" s="57" t="s">
        <v>62</v>
      </c>
      <c r="C22" s="58" t="s">
        <v>33</v>
      </c>
      <c r="D22" s="59">
        <v>5.869064036351852</v>
      </c>
      <c r="E22" s="60">
        <v>4.1447213277527633</v>
      </c>
      <c r="F22" s="60">
        <v>5.2246167954932528</v>
      </c>
      <c r="G22" s="60">
        <v>2.4208457735456155</v>
      </c>
      <c r="H22" s="60">
        <v>0.39842925800023443</v>
      </c>
      <c r="I22" s="61">
        <v>9.3888000165486432</v>
      </c>
      <c r="J22" s="62">
        <f t="shared" si="0"/>
        <v>27.446477207692361</v>
      </c>
      <c r="K22" s="63">
        <v>7.5111875719693577E-2</v>
      </c>
      <c r="L22" s="64">
        <v>0.10996228288525585</v>
      </c>
      <c r="M22" s="64">
        <v>0.12766760672150704</v>
      </c>
      <c r="N22" s="64">
        <v>4.6410323594916807E-2</v>
      </c>
      <c r="O22" s="64">
        <v>3.9061691960807299E-3</v>
      </c>
      <c r="P22" s="65">
        <v>0.21164162535252057</v>
      </c>
      <c r="Q22" s="66">
        <f t="shared" si="1"/>
        <v>0.57469988346997458</v>
      </c>
      <c r="R22" s="67">
        <v>10.164180062906</v>
      </c>
      <c r="S22" s="68">
        <v>6.5399676418998496</v>
      </c>
      <c r="T22" s="68">
        <v>9.8158432797201591</v>
      </c>
      <c r="U22" s="68">
        <v>3.7947170776433401</v>
      </c>
      <c r="V22" s="68">
        <v>0.57800968257099605</v>
      </c>
      <c r="W22" s="69">
        <v>17.985127758590384</v>
      </c>
      <c r="X22" s="70">
        <f t="shared" si="2"/>
        <v>48.877845503330732</v>
      </c>
      <c r="Y22" s="71"/>
      <c r="Z22" s="72">
        <v>1.3068256255731691E-2</v>
      </c>
      <c r="AA22" s="73"/>
      <c r="AB22" s="73"/>
      <c r="AC22" s="73"/>
      <c r="AD22" s="74">
        <v>1.027222517186455E-2</v>
      </c>
      <c r="AE22" s="75">
        <f t="shared" si="3"/>
        <v>2.3340481427596239E-2</v>
      </c>
      <c r="AF22" s="76">
        <v>31</v>
      </c>
      <c r="AG22" s="77">
        <v>93956.285000000003</v>
      </c>
    </row>
    <row r="23" spans="2:33">
      <c r="B23" s="78" t="s">
        <v>63</v>
      </c>
      <c r="C23" s="37" t="s">
        <v>64</v>
      </c>
      <c r="D23" s="38">
        <v>116.71145200548864</v>
      </c>
      <c r="E23" s="39">
        <v>12.391964944458618</v>
      </c>
      <c r="F23" s="39">
        <v>11.851175987919492</v>
      </c>
      <c r="G23" s="39">
        <v>207.69935598198956</v>
      </c>
      <c r="H23" s="39">
        <v>21.929682059202769</v>
      </c>
      <c r="I23" s="40">
        <v>114.3590676218911</v>
      </c>
      <c r="J23" s="41">
        <f>SUM(D23:I23)</f>
        <v>484.94269860095017</v>
      </c>
      <c r="K23" s="42">
        <v>0.50575927241134411</v>
      </c>
      <c r="L23" s="43">
        <v>0.21127445234335676</v>
      </c>
      <c r="M23" s="43">
        <v>0.17818406227805858</v>
      </c>
      <c r="N23" s="43">
        <v>0.53153205954753258</v>
      </c>
      <c r="O23" s="43">
        <v>0.1246061078281975</v>
      </c>
      <c r="P23" s="44">
        <v>1.1290259744737188</v>
      </c>
      <c r="Q23" s="45">
        <f t="shared" si="1"/>
        <v>2.6803819288822082</v>
      </c>
      <c r="R23" s="46">
        <v>252.17671296095</v>
      </c>
      <c r="S23" s="47">
        <v>28.457000765244221</v>
      </c>
      <c r="T23" s="47">
        <v>33.134454783303156</v>
      </c>
      <c r="U23" s="47">
        <v>362.80558691119029</v>
      </c>
      <c r="V23" s="47">
        <v>37.634392484081054</v>
      </c>
      <c r="W23" s="48">
        <v>244.04230624152268</v>
      </c>
      <c r="X23" s="49">
        <f t="shared" si="2"/>
        <v>958.25045414629153</v>
      </c>
      <c r="Y23" s="50">
        <v>7.0254159570286911E-2</v>
      </c>
      <c r="Z23" s="51">
        <v>0.22082956966633799</v>
      </c>
      <c r="AA23" s="52">
        <v>3.9215111668861657E-2</v>
      </c>
      <c r="AB23" s="52">
        <v>2.0770270363449566E-2</v>
      </c>
      <c r="AC23" s="52">
        <v>6.3763988774504059E-3</v>
      </c>
      <c r="AD23" s="53">
        <v>0.11413219607383453</v>
      </c>
      <c r="AE23" s="54">
        <f t="shared" si="3"/>
        <v>0.47157770622022105</v>
      </c>
      <c r="AF23" s="79">
        <f>SUM(AF24,AF25)</f>
        <v>1722</v>
      </c>
      <c r="AG23" s="80">
        <f>SUM(AG24,AG25)</f>
        <v>167892.16899999999</v>
      </c>
    </row>
    <row r="24" spans="2:33" ht="26.4">
      <c r="B24" s="81" t="s">
        <v>65</v>
      </c>
      <c r="C24" s="82" t="s">
        <v>34</v>
      </c>
      <c r="D24" s="83">
        <v>60.111670216596586</v>
      </c>
      <c r="E24" s="84">
        <v>9.8733346353133609</v>
      </c>
      <c r="F24" s="84">
        <v>13.623180533771125</v>
      </c>
      <c r="G24" s="84">
        <v>26.4386828437685</v>
      </c>
      <c r="H24" s="84">
        <v>5.7292207039236391</v>
      </c>
      <c r="I24" s="85">
        <v>82.829679651883097</v>
      </c>
      <c r="J24" s="86">
        <f t="shared" si="0"/>
        <v>198.60576858525633</v>
      </c>
      <c r="K24" s="87">
        <v>0.25564988129603972</v>
      </c>
      <c r="L24" s="88">
        <v>0.14129433089415513</v>
      </c>
      <c r="M24" s="88">
        <v>0.21465887106125611</v>
      </c>
      <c r="N24" s="88">
        <v>0.25954361531372633</v>
      </c>
      <c r="O24" s="88">
        <v>6.5317693298261245E-2</v>
      </c>
      <c r="P24" s="89">
        <v>1.0747072070697516</v>
      </c>
      <c r="Q24" s="90">
        <f t="shared" si="1"/>
        <v>2.0111715989331902</v>
      </c>
      <c r="R24" s="91">
        <v>100.16429042268069</v>
      </c>
      <c r="S24" s="92">
        <v>16.733383076336541</v>
      </c>
      <c r="T24" s="92">
        <v>23.00527669012456</v>
      </c>
      <c r="U24" s="92">
        <v>55.498176759839282</v>
      </c>
      <c r="V24" s="92">
        <v>10.236000201946167</v>
      </c>
      <c r="W24" s="93">
        <v>128.89107699620868</v>
      </c>
      <c r="X24" s="94">
        <f t="shared" si="2"/>
        <v>334.52820414713591</v>
      </c>
      <c r="Y24" s="95">
        <v>1.299335379883188E-2</v>
      </c>
      <c r="Z24" s="96">
        <v>9.4011095311040987E-2</v>
      </c>
      <c r="AA24" s="97">
        <v>6.1835913898433355E-2</v>
      </c>
      <c r="AB24" s="97">
        <v>7.3022770410062681E-3</v>
      </c>
      <c r="AC24" s="97">
        <v>1.718003332255131E-3</v>
      </c>
      <c r="AD24" s="98">
        <v>6.8143396825203081E-2</v>
      </c>
      <c r="AE24" s="99">
        <f t="shared" si="3"/>
        <v>0.24600404020677069</v>
      </c>
      <c r="AF24" s="100">
        <v>999</v>
      </c>
      <c r="AG24" s="101">
        <v>122980.34700000001</v>
      </c>
    </row>
    <row r="25" spans="2:33" ht="15" thickBot="1">
      <c r="B25" s="102" t="s">
        <v>66</v>
      </c>
      <c r="C25" s="58" t="s">
        <v>67</v>
      </c>
      <c r="D25" s="59">
        <v>190.19774803686184</v>
      </c>
      <c r="E25" s="60">
        <v>15.6620272422564</v>
      </c>
      <c r="F25" s="60">
        <v>9.550494845524204</v>
      </c>
      <c r="G25" s="60">
        <v>443.03905278088132</v>
      </c>
      <c r="H25" s="60">
        <v>42.963542285718816</v>
      </c>
      <c r="I25" s="61">
        <v>155.2952314165498</v>
      </c>
      <c r="J25" s="62">
        <f t="shared" si="0"/>
        <v>856.70809660779241</v>
      </c>
      <c r="K25" s="63">
        <v>0.83048866490756812</v>
      </c>
      <c r="L25" s="64">
        <v>0.30213310512594987</v>
      </c>
      <c r="M25" s="64">
        <v>0.13082701404901703</v>
      </c>
      <c r="N25" s="64">
        <v>0.88466810881054825</v>
      </c>
      <c r="O25" s="64">
        <v>0.2015831887227518</v>
      </c>
      <c r="P25" s="65">
        <v>1.1995507167138137</v>
      </c>
      <c r="Q25" s="66">
        <f t="shared" si="1"/>
        <v>3.5492507983296493</v>
      </c>
      <c r="R25" s="67">
        <v>152.0124225382684</v>
      </c>
      <c r="S25" s="68">
        <v>11.723617688907783</v>
      </c>
      <c r="T25" s="68">
        <v>10.12917809317862</v>
      </c>
      <c r="U25" s="68">
        <v>307.30741015135129</v>
      </c>
      <c r="V25" s="68">
        <v>27.398392282135049</v>
      </c>
      <c r="W25" s="69">
        <v>115.15122924531305</v>
      </c>
      <c r="X25" s="70">
        <f t="shared" si="2"/>
        <v>623.72224999915409</v>
      </c>
      <c r="Y25" s="71">
        <v>0.1445986957314126</v>
      </c>
      <c r="Z25" s="72">
        <v>0.385484267161116</v>
      </c>
      <c r="AA25" s="73">
        <v>9.8454053454410037E-3</v>
      </c>
      <c r="AB25" s="73">
        <v>3.8256432199427898E-2</v>
      </c>
      <c r="AC25" s="73">
        <v>1.2424624210584703E-2</v>
      </c>
      <c r="AD25" s="74">
        <v>0.1738417286709297</v>
      </c>
      <c r="AE25" s="75">
        <f t="shared" si="3"/>
        <v>0.76445115331891178</v>
      </c>
      <c r="AF25" s="76">
        <v>723</v>
      </c>
      <c r="AG25" s="77">
        <v>44911.822</v>
      </c>
    </row>
    <row r="26" spans="2:33">
      <c r="B26" s="103" t="s">
        <v>68</v>
      </c>
      <c r="C26" s="104" t="s">
        <v>35</v>
      </c>
      <c r="D26" s="105">
        <v>23.587182041964599</v>
      </c>
      <c r="E26" s="106">
        <v>3.3632840781371747</v>
      </c>
      <c r="F26" s="106">
        <v>1.005774786763844</v>
      </c>
      <c r="G26" s="106">
        <v>28.485404441931504</v>
      </c>
      <c r="H26" s="106">
        <v>1.274559220007309</v>
      </c>
      <c r="I26" s="107">
        <v>46.052452301985149</v>
      </c>
      <c r="J26" s="108">
        <f t="shared" si="0"/>
        <v>103.76865687078958</v>
      </c>
      <c r="K26" s="109">
        <v>7.9216283864383868E-2</v>
      </c>
      <c r="L26" s="110">
        <v>3.158377405586546E-2</v>
      </c>
      <c r="M26" s="110">
        <v>1.8812014314575905E-2</v>
      </c>
      <c r="N26" s="110">
        <v>4.744116612768657E-2</v>
      </c>
      <c r="O26" s="110">
        <v>2.2013142380384342E-3</v>
      </c>
      <c r="P26" s="111">
        <v>0.22323774193770815</v>
      </c>
      <c r="Q26" s="112">
        <f t="shared" si="1"/>
        <v>0.40249229453825841</v>
      </c>
      <c r="R26" s="113">
        <v>47.371286650427692</v>
      </c>
      <c r="S26" s="114">
        <v>7.1513885104097428</v>
      </c>
      <c r="T26" s="114">
        <v>2.1923519355926517</v>
      </c>
      <c r="U26" s="114">
        <v>46.100372115078805</v>
      </c>
      <c r="V26" s="114">
        <v>2.1427102075842379</v>
      </c>
      <c r="W26" s="115">
        <v>80.34040741552343</v>
      </c>
      <c r="X26" s="116">
        <f t="shared" si="2"/>
        <v>185.29851683461658</v>
      </c>
      <c r="Y26" s="117"/>
      <c r="Z26" s="118">
        <v>3.223537686086039E-4</v>
      </c>
      <c r="AA26" s="119"/>
      <c r="AB26" s="119"/>
      <c r="AC26" s="119"/>
      <c r="AD26" s="120">
        <v>2.9304888055327631E-4</v>
      </c>
      <c r="AE26" s="121">
        <f t="shared" si="3"/>
        <v>6.154026491618802E-4</v>
      </c>
      <c r="AF26" s="79">
        <f>SUM(AF27,AF28)</f>
        <v>578343</v>
      </c>
      <c r="AG26" s="80">
        <f>SUM(AG27,AG28)</f>
        <v>1080723.47</v>
      </c>
    </row>
    <row r="27" spans="2:33" ht="26.4">
      <c r="B27" s="81" t="s">
        <v>65</v>
      </c>
      <c r="C27" s="82" t="s">
        <v>69</v>
      </c>
      <c r="D27" s="83">
        <v>19.455621807351712</v>
      </c>
      <c r="E27" s="84">
        <v>3.5720035641703234</v>
      </c>
      <c r="F27" s="84">
        <v>1.1898317394249724</v>
      </c>
      <c r="G27" s="84">
        <v>6.1642081621941616</v>
      </c>
      <c r="H27" s="84">
        <v>0.51979518226703203</v>
      </c>
      <c r="I27" s="85">
        <v>19.185074426467626</v>
      </c>
      <c r="J27" s="86">
        <f t="shared" si="0"/>
        <v>50.086534881875821</v>
      </c>
      <c r="K27" s="87">
        <v>6.9544042525922625E-2</v>
      </c>
      <c r="L27" s="88">
        <v>3.7216285328922877E-2</v>
      </c>
      <c r="M27" s="88">
        <v>2.262698882534955E-2</v>
      </c>
      <c r="N27" s="88">
        <v>2.3133540429531349E-2</v>
      </c>
      <c r="O27" s="88">
        <v>1.5196548125453913E-3</v>
      </c>
      <c r="P27" s="89">
        <v>0.14057722470751222</v>
      </c>
      <c r="Q27" s="90">
        <f t="shared" si="1"/>
        <v>0.29461773662978402</v>
      </c>
      <c r="R27" s="91">
        <v>27.063698760635791</v>
      </c>
      <c r="S27" s="92">
        <v>5.0369607246375532</v>
      </c>
      <c r="T27" s="92">
        <v>1.683947757913792</v>
      </c>
      <c r="U27" s="92">
        <v>8.55135803476227</v>
      </c>
      <c r="V27" s="92">
        <v>0.65822935325694187</v>
      </c>
      <c r="W27" s="93">
        <v>25.305365080527842</v>
      </c>
      <c r="X27" s="94">
        <f t="shared" si="2"/>
        <v>68.29955971173419</v>
      </c>
      <c r="Y27" s="95"/>
      <c r="Z27" s="96">
        <v>5.7063343362648224E-4</v>
      </c>
      <c r="AA27" s="97"/>
      <c r="AB27" s="97"/>
      <c r="AC27" s="97"/>
      <c r="AD27" s="98">
        <v>5.1875766693316571E-4</v>
      </c>
      <c r="AE27" s="99">
        <f t="shared" si="3"/>
        <v>1.0893911005596479E-3</v>
      </c>
      <c r="AF27" s="122">
        <v>326664</v>
      </c>
      <c r="AG27" s="101">
        <v>724115.12899999996</v>
      </c>
    </row>
    <row r="28" spans="2:33" ht="15" thickBot="1">
      <c r="B28" s="102" t="s">
        <v>66</v>
      </c>
      <c r="C28" s="26" t="s">
        <v>36</v>
      </c>
      <c r="D28" s="123">
        <v>28.951391034936332</v>
      </c>
      <c r="E28" s="124">
        <v>3.092293246487746</v>
      </c>
      <c r="F28" s="124">
        <v>0.76680454196084025</v>
      </c>
      <c r="G28" s="124">
        <v>57.466117542650217</v>
      </c>
      <c r="H28" s="124">
        <v>2.2545066996299554</v>
      </c>
      <c r="I28" s="125">
        <v>80.93569781538973</v>
      </c>
      <c r="J28" s="126">
        <f t="shared" si="0"/>
        <v>173.46681088105481</v>
      </c>
      <c r="K28" s="127">
        <v>9.1774233167724498E-2</v>
      </c>
      <c r="L28" s="128">
        <v>2.4270806095038868E-2</v>
      </c>
      <c r="M28" s="128">
        <v>1.3858844224689186E-2</v>
      </c>
      <c r="N28" s="128">
        <v>7.9000958787965231E-2</v>
      </c>
      <c r="O28" s="128">
        <v>3.086346383943075E-3</v>
      </c>
      <c r="P28" s="129">
        <v>0.33055997971489925</v>
      </c>
      <c r="Q28" s="130">
        <f t="shared" si="1"/>
        <v>0.5425511683742601</v>
      </c>
      <c r="R28" s="131">
        <v>20.307587889792192</v>
      </c>
      <c r="S28" s="132">
        <v>2.1144277857721958</v>
      </c>
      <c r="T28" s="132">
        <v>0.50840417767886625</v>
      </c>
      <c r="U28" s="132">
        <v>37.549014080316319</v>
      </c>
      <c r="V28" s="132">
        <v>1.4844808543272989</v>
      </c>
      <c r="W28" s="133">
        <v>55.035042334995865</v>
      </c>
      <c r="X28" s="134">
        <f t="shared" si="2"/>
        <v>116.99895712288274</v>
      </c>
      <c r="Y28" s="135"/>
      <c r="Z28" s="136"/>
      <c r="AA28" s="137"/>
      <c r="AB28" s="137"/>
      <c r="AC28" s="137"/>
      <c r="AD28" s="138"/>
      <c r="AE28" s="139">
        <f t="shared" si="3"/>
        <v>0</v>
      </c>
      <c r="AF28" s="140">
        <v>251679</v>
      </c>
      <c r="AG28" s="141">
        <v>356608.34100000001</v>
      </c>
    </row>
    <row r="29" spans="2:33" ht="15" thickBot="1">
      <c r="B29" s="142" t="s">
        <v>70</v>
      </c>
      <c r="C29" s="143" t="s">
        <v>71</v>
      </c>
      <c r="D29" s="144">
        <f t="shared" ref="D29:I29" si="4">SUM(D21,D22,D23,D26)</f>
        <v>146.16769808380511</v>
      </c>
      <c r="E29" s="145">
        <f t="shared" si="4"/>
        <v>23.845973508381196</v>
      </c>
      <c r="F29" s="145">
        <f t="shared" si="4"/>
        <v>19.657179352810168</v>
      </c>
      <c r="G29" s="145">
        <f t="shared" si="4"/>
        <v>238.60560619746667</v>
      </c>
      <c r="H29" s="145">
        <f t="shared" si="4"/>
        <v>23.602670537210312</v>
      </c>
      <c r="I29" s="145">
        <f t="shared" si="4"/>
        <v>178.85990022547526</v>
      </c>
      <c r="J29" s="146">
        <f>SUM(D29:I29)</f>
        <v>630.73902790514876</v>
      </c>
      <c r="K29" s="147">
        <f t="shared" ref="K29:P29" si="5">SUM(K21,K22,K23,K26)</f>
        <v>0.66008743199542153</v>
      </c>
      <c r="L29" s="148">
        <f t="shared" si="5"/>
        <v>0.3892671709405835</v>
      </c>
      <c r="M29" s="148">
        <f t="shared" si="5"/>
        <v>0.39786556985940547</v>
      </c>
      <c r="N29" s="148">
        <f t="shared" si="5"/>
        <v>0.62538354927013595</v>
      </c>
      <c r="O29" s="148">
        <f t="shared" si="5"/>
        <v>0.13071359126231666</v>
      </c>
      <c r="P29" s="148">
        <f t="shared" si="5"/>
        <v>1.6767946658208472</v>
      </c>
      <c r="Q29" s="149">
        <f t="shared" si="1"/>
        <v>3.88011197914871</v>
      </c>
      <c r="R29" s="150">
        <f t="shared" ref="R29:W29" si="6">SUM(R21,R22,R23,R26)</f>
        <v>309.71217967428368</v>
      </c>
      <c r="S29" s="151">
        <f t="shared" si="6"/>
        <v>50.502206306483529</v>
      </c>
      <c r="T29" s="151">
        <f t="shared" si="6"/>
        <v>48.323823975890441</v>
      </c>
      <c r="U29" s="151">
        <f t="shared" si="6"/>
        <v>412.70067610391243</v>
      </c>
      <c r="V29" s="151">
        <f t="shared" si="6"/>
        <v>40.355112374236285</v>
      </c>
      <c r="W29" s="151">
        <f t="shared" si="6"/>
        <v>361.1649809023599</v>
      </c>
      <c r="X29" s="152">
        <f t="shared" si="2"/>
        <v>1222.7589793371662</v>
      </c>
      <c r="Y29" s="153">
        <f t="shared" ref="Y29:AD29" si="7">SUM(Y21,Y22,Y23,Y26)</f>
        <v>7.0254159570286911E-2</v>
      </c>
      <c r="Z29" s="154">
        <f t="shared" si="7"/>
        <v>0.23422017969067827</v>
      </c>
      <c r="AA29" s="154">
        <f t="shared" si="7"/>
        <v>3.9215111668861657E-2</v>
      </c>
      <c r="AB29" s="154">
        <f t="shared" si="7"/>
        <v>2.0770270363449566E-2</v>
      </c>
      <c r="AC29" s="154">
        <f t="shared" si="7"/>
        <v>6.3763988774504059E-3</v>
      </c>
      <c r="AD29" s="154">
        <f t="shared" si="7"/>
        <v>0.12469747012625235</v>
      </c>
      <c r="AE29" s="155">
        <f t="shared" si="3"/>
        <v>0.49553359029697919</v>
      </c>
      <c r="AF29" s="156">
        <f>SUM(AF21,AF22,AF23,AF26)</f>
        <v>580108</v>
      </c>
      <c r="AG29" s="157">
        <f>SUM(AG21,AG22,AG23,AG26)</f>
        <v>1391502.8369999998</v>
      </c>
    </row>
    <row r="30" spans="2:33" ht="1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8"/>
      <c r="M31" s="159"/>
      <c r="N31" s="159"/>
      <c r="O31" s="159"/>
      <c r="P31" s="160"/>
      <c r="Q31" s="159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8"/>
      <c r="M32" s="159"/>
      <c r="N32" s="159"/>
      <c r="O32" s="159"/>
      <c r="P32" s="160"/>
      <c r="Q32" s="159"/>
      <c r="R32" s="159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2:33" ht="18">
      <c r="B33" s="161"/>
      <c r="C33" s="198" t="s">
        <v>93</v>
      </c>
      <c r="D33" s="163"/>
      <c r="E33" s="163"/>
      <c r="F33" s="164"/>
      <c r="G33" s="195"/>
      <c r="H33" s="195"/>
      <c r="I33" s="195"/>
      <c r="J33" s="195"/>
      <c r="K33" s="194"/>
      <c r="L33" s="205"/>
      <c r="M33" s="205"/>
      <c r="N33" s="205"/>
      <c r="O33" s="205"/>
      <c r="P33" s="205"/>
      <c r="Q33" s="196"/>
      <c r="R33" s="161"/>
      <c r="S33" s="161"/>
      <c r="T33" s="161"/>
      <c r="U33" s="242" t="s">
        <v>95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161"/>
      <c r="AG33" s="161"/>
    </row>
    <row r="34" spans="2:33">
      <c r="B34" s="165"/>
      <c r="C34" s="166"/>
      <c r="D34" s="167"/>
      <c r="E34" s="167"/>
      <c r="F34" s="168"/>
      <c r="G34" s="169"/>
      <c r="H34" s="169"/>
      <c r="I34" s="167"/>
      <c r="J34" s="170"/>
      <c r="K34" s="167"/>
      <c r="L34" s="170"/>
      <c r="M34" s="170"/>
      <c r="N34" s="167" t="s">
        <v>74</v>
      </c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67" t="s">
        <v>75</v>
      </c>
      <c r="AA34" s="170"/>
      <c r="AB34" s="170"/>
      <c r="AC34" s="170"/>
      <c r="AD34" s="170"/>
      <c r="AE34" s="170"/>
      <c r="AF34" s="170"/>
      <c r="AG34" s="170"/>
    </row>
    <row r="35" spans="2:33">
      <c r="B35" s="165"/>
      <c r="C35" s="166"/>
      <c r="D35" s="167"/>
      <c r="E35" s="167"/>
      <c r="F35" s="168"/>
      <c r="G35" s="169"/>
      <c r="H35" s="169"/>
      <c r="I35" s="167"/>
      <c r="J35" s="170"/>
      <c r="K35" s="167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67"/>
      <c r="AA35" s="170"/>
      <c r="AB35" s="170"/>
      <c r="AC35" s="170"/>
      <c r="AD35" s="170"/>
      <c r="AE35" s="170"/>
      <c r="AF35" s="170"/>
      <c r="AG35" s="170"/>
    </row>
    <row r="36" spans="2:33" ht="18">
      <c r="B36" s="165"/>
      <c r="C36" s="198" t="s">
        <v>92</v>
      </c>
      <c r="D36" s="171"/>
      <c r="E36" s="171"/>
      <c r="F36" s="171"/>
      <c r="G36" s="195"/>
      <c r="H36" s="195"/>
      <c r="I36" s="195"/>
      <c r="J36" s="195"/>
      <c r="K36" s="194"/>
      <c r="L36" s="205"/>
      <c r="M36" s="205"/>
      <c r="N36" s="205"/>
      <c r="O36" s="205"/>
      <c r="P36" s="205"/>
      <c r="Q36" s="197"/>
      <c r="R36" s="177"/>
      <c r="S36" s="175"/>
      <c r="T36" s="175"/>
      <c r="U36" s="241" t="s">
        <v>94</v>
      </c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170"/>
      <c r="AG36" s="170"/>
    </row>
    <row r="37" spans="2:33" ht="15.6">
      <c r="B37" s="165"/>
      <c r="C37" s="162"/>
      <c r="D37" s="171"/>
      <c r="E37" s="171"/>
      <c r="F37" s="171"/>
      <c r="G37" s="174"/>
      <c r="H37" s="191"/>
      <c r="I37" s="167"/>
      <c r="J37" s="191"/>
      <c r="K37" s="176"/>
      <c r="L37" s="177"/>
      <c r="M37" s="177"/>
      <c r="N37" s="167" t="s">
        <v>74</v>
      </c>
      <c r="O37" s="175"/>
      <c r="P37" s="176"/>
      <c r="Q37" s="175"/>
      <c r="R37" s="177"/>
      <c r="S37" s="175"/>
      <c r="T37" s="175"/>
      <c r="U37" s="170"/>
      <c r="V37" s="170"/>
      <c r="W37" s="170"/>
      <c r="X37" s="170"/>
      <c r="Y37" s="170"/>
      <c r="Z37" s="167" t="s">
        <v>75</v>
      </c>
      <c r="AA37" s="170"/>
      <c r="AB37" s="170"/>
      <c r="AC37" s="170"/>
      <c r="AD37" s="170"/>
      <c r="AE37" s="170"/>
      <c r="AF37" s="170"/>
      <c r="AG37" s="170"/>
    </row>
    <row r="38" spans="2:33">
      <c r="B38" s="165"/>
      <c r="C38" s="166"/>
      <c r="D38" s="167"/>
      <c r="E38" s="167"/>
      <c r="F38" s="168"/>
      <c r="G38" s="193"/>
      <c r="H38" s="193"/>
      <c r="I38" s="193"/>
      <c r="J38" s="193"/>
      <c r="K38" s="193"/>
      <c r="L38" s="170"/>
      <c r="M38" s="170"/>
      <c r="N38" s="170"/>
      <c r="O38" s="170"/>
      <c r="P38" s="170"/>
      <c r="Q38" s="170"/>
      <c r="R38" s="170"/>
      <c r="S38" s="170"/>
      <c r="T38" s="170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70"/>
      <c r="AG38" s="170"/>
    </row>
    <row r="39" spans="2:33" ht="15.6">
      <c r="B39" s="171"/>
      <c r="C39" s="163"/>
      <c r="D39" s="172"/>
      <c r="E39" s="172"/>
      <c r="F39" s="173"/>
      <c r="G39" s="174"/>
      <c r="H39" s="175"/>
      <c r="I39" s="176"/>
      <c r="J39" s="175"/>
      <c r="K39" s="174"/>
      <c r="L39" s="177"/>
      <c r="M39" s="177"/>
      <c r="N39" s="177"/>
      <c r="O39" s="175"/>
      <c r="P39" s="176"/>
      <c r="Q39" s="175"/>
      <c r="R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</row>
    <row r="40" spans="2:33" ht="15.6">
      <c r="B40" s="171"/>
      <c r="C40" s="162" t="s">
        <v>76</v>
      </c>
      <c r="D40" s="175"/>
      <c r="E40" s="175"/>
      <c r="F40" s="237" t="s">
        <v>90</v>
      </c>
      <c r="G40" s="237"/>
      <c r="H40" s="237"/>
      <c r="I40" s="237"/>
      <c r="J40" s="237"/>
      <c r="K40" s="237"/>
      <c r="L40" s="177"/>
      <c r="M40" s="177"/>
      <c r="N40" s="175"/>
      <c r="O40" s="177"/>
      <c r="P40" s="177"/>
      <c r="Q40" s="177"/>
      <c r="R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</row>
    <row r="41" spans="2:33">
      <c r="B41" s="166"/>
      <c r="C41" s="178"/>
      <c r="D41" s="179"/>
      <c r="E41" s="178"/>
      <c r="F41" s="180"/>
      <c r="G41" s="181"/>
      <c r="H41" s="243" t="s">
        <v>91</v>
      </c>
      <c r="I41" s="243"/>
      <c r="J41" s="181"/>
      <c r="K41" s="182"/>
      <c r="L41" s="169"/>
      <c r="M41" s="169"/>
      <c r="N41" s="181"/>
      <c r="O41" s="169"/>
      <c r="P41" s="169"/>
      <c r="Q41" s="183"/>
      <c r="R41" s="184"/>
      <c r="S41" s="184"/>
      <c r="T41" s="185"/>
      <c r="U41" s="186"/>
      <c r="V41" s="186"/>
      <c r="W41" s="186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2:33" ht="15.6">
      <c r="B42" s="187"/>
      <c r="C42" s="162" t="s">
        <v>77</v>
      </c>
      <c r="D42" s="188"/>
      <c r="E42" s="232" t="s">
        <v>86</v>
      </c>
      <c r="F42" s="232"/>
      <c r="G42" s="232"/>
      <c r="H42" s="232"/>
      <c r="I42" s="232"/>
      <c r="J42" s="232"/>
      <c r="K42" s="232"/>
      <c r="L42" s="162"/>
      <c r="M42" s="162" t="s">
        <v>78</v>
      </c>
      <c r="N42" s="233" t="s">
        <v>96</v>
      </c>
      <c r="O42" s="232"/>
      <c r="P42" s="232"/>
      <c r="Q42" s="232"/>
      <c r="R42" s="232"/>
      <c r="S42" s="232"/>
      <c r="T42" s="162"/>
      <c r="U42" s="162" t="s">
        <v>79</v>
      </c>
      <c r="V42" s="162"/>
      <c r="W42" s="162"/>
      <c r="X42" s="234" t="s">
        <v>87</v>
      </c>
      <c r="Y42" s="232"/>
      <c r="Z42" s="232"/>
      <c r="AA42" s="232"/>
      <c r="AB42" s="232"/>
      <c r="AC42" s="232"/>
      <c r="AD42" s="232"/>
      <c r="AE42" s="232"/>
      <c r="AF42" s="175"/>
      <c r="AG42" s="175"/>
    </row>
    <row r="43" spans="2:33" ht="15.6">
      <c r="B43" s="189"/>
      <c r="C43" s="188"/>
      <c r="D43" s="188"/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</row>
  </sheetData>
  <mergeCells count="46">
    <mergeCell ref="U33:AE33"/>
    <mergeCell ref="H41:I41"/>
    <mergeCell ref="E42:K42"/>
    <mergeCell ref="N42:S42"/>
    <mergeCell ref="X42:AE42"/>
    <mergeCell ref="F10:T10"/>
    <mergeCell ref="U10:AF10"/>
    <mergeCell ref="Y18:Z18"/>
    <mergeCell ref="AA18:AD18"/>
    <mergeCell ref="AE18:AE19"/>
    <mergeCell ref="F40:K40"/>
    <mergeCell ref="C14:AF14"/>
    <mergeCell ref="C15:N15"/>
    <mergeCell ref="O15:AF15"/>
    <mergeCell ref="D17:J17"/>
    <mergeCell ref="K17:Q17"/>
    <mergeCell ref="R17:X17"/>
    <mergeCell ref="U36:AE36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AB2:AG2"/>
    <mergeCell ref="B3:AG3"/>
    <mergeCell ref="B4:AG4"/>
    <mergeCell ref="O5:Q5"/>
    <mergeCell ref="O6:Q6"/>
    <mergeCell ref="U8:AF8"/>
    <mergeCell ref="G11:AF11"/>
    <mergeCell ref="C12:AF12"/>
    <mergeCell ref="C13:AF13"/>
    <mergeCell ref="C7:T7"/>
    <mergeCell ref="U7:AF7"/>
    <mergeCell ref="B17:B19"/>
    <mergeCell ref="C17:C19"/>
    <mergeCell ref="L33:P33"/>
    <mergeCell ref="L36:P36"/>
    <mergeCell ref="C8:T8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hyperlinks>
    <hyperlink ref="X42" r:id="rId1" display="gnpr@energy.cn.ua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2023-07-17T14:47:13Z</dcterms:modified>
</cp:coreProperties>
</file>